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6. HAZİRAN\"/>
    </mc:Choice>
  </mc:AlternateContent>
  <xr:revisionPtr revIDLastSave="0" documentId="8_{A4A1D297-D62B-4B32-BC39-1F7D2028D0C9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<sst xmlns="http://schemas.openxmlformats.org/spreadsheetml/2006/main" count="48" uniqueCount="41">
  <si>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</si>
  <si>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</si>
  <si>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</si>
  <si>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</si>
  <si>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</si>
  <si>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</si>
  <si>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</si>
  <si>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</si>
  <si>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</si>
  <si>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</si>
  <si>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</si>
  <si>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</si>
  <si>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</si>
  <si>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</si>
  <si>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</si>
  <si>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</si>
  <si>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</si>
  <si>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</si>
  <si>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</si>
  <si>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</si>
  <si>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</si>
  <si>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</si>
  <si>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</si>
  <si>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</si>
  <si>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</si>
  <si>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</si>
  <si>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</si>
  <si>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</si>
  <si>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</si>
  <si>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</si>
  <si>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</si>
  <si>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</si>
  <si>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</si>
  <si>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</si>
  <si>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</si>
  <si>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</si>
  <si>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</si>
  <si>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ZAFER FAKI</t>
  </si>
  <si>
    <t>GAZİANTEP SEFERİ</t>
  </si>
  <si>
    <t>AS METAL</t>
  </si>
  <si>
    <t>25,06,2024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</si>
</sst>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H28" sqref="H2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37</v>
      </c>
      <c r="C2" s="54"/>
      <c r="D2" s="2" t="s">
        <v>2</v>
      </c>
      <c r="E2" s="55" t="s">
        <v>38</v>
      </c>
      <c r="F2" s="55"/>
      <c r="G2" s="55"/>
      <c r="H2" s="55"/>
      <c r="I2" s="55"/>
      <c r="J2" s="55"/>
      <c r="K2" s="3" t="s">
        <v>3</v>
      </c>
      <c r="L2" s="4">
        <f ca="1">TODAY()</f>
        <v>45470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39</v>
      </c>
      <c r="B5" s="49"/>
      <c r="C5" s="10" t="s">
        <v>40</v>
      </c>
      <c r="D5" s="11"/>
      <c r="E5" s="12">
        <v>187750</v>
      </c>
      <c r="F5" s="1"/>
      <c r="G5" s="13" t="str">
        <f t="shared" ref="G5" si="0">IF(A5="","",(A5))</f>
        <v>AS METAL</v>
      </c>
      <c r="H5" s="12">
        <v>187750</v>
      </c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>
        <v>100</v>
      </c>
      <c r="Q5" s="43">
        <v>100</v>
      </c>
      <c r="R5" s="43">
        <v>100</v>
      </c>
      <c r="S5" s="43">
        <v>50</v>
      </c>
      <c r="T5" s="43"/>
      <c r="U5" s="43"/>
      <c r="V5" s="43"/>
      <c r="W5" s="43"/>
      <c r="X5" s="43"/>
      <c r="Y5" s="44"/>
      <c r="Z5" s="36"/>
      <c r="AA5" s="47">
        <f>SUM(P5:Y5)*N5</f>
        <v>70000</v>
      </c>
    </row>
    <row r="6" spans="1:27" ht="15" customHeight="1" x14ac:dyDescent="0.35">
      <c r="A6" s="48"/>
      <c r="B6" s="49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>
        <v>1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100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>
        <v>1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50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>
        <v>1</v>
      </c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20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1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10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70180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6000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187750</v>
      </c>
      <c r="F22" s="1"/>
      <c r="G22" s="16" t="s">
        <v>17</v>
      </c>
      <c r="H22" s="17">
        <f>SUM(H5:H21)</f>
        <v>193750</v>
      </c>
      <c r="I22" s="17">
        <f>SUM(I5:I21)</f>
        <v>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423308</v>
      </c>
      <c r="D25" s="18">
        <v>424600</v>
      </c>
      <c r="E25" s="19">
        <f>IF(C25="","",SUM(D25-C25))</f>
        <v>1292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5970</v>
      </c>
      <c r="D26" s="21"/>
      <c r="E26" s="20">
        <f>IF(C26="","",SUM(C26/E25))</f>
        <v>4.6207430340557272</v>
      </c>
      <c r="F26" s="1"/>
      <c r="G26" s="11" t="s">
        <v>26</v>
      </c>
      <c r="H26" s="12">
        <v>5970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v>6835</v>
      </c>
      <c r="D27" s="21"/>
      <c r="E27" s="22">
        <f>SUM(C27/E22)</f>
        <v>3.6404793608521974E-2</v>
      </c>
      <c r="F27" s="1"/>
      <c r="G27" s="11" t="s">
        <v>28</v>
      </c>
      <c r="H27" s="12">
        <v>865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6835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186915</v>
      </c>
      <c r="D36" s="1"/>
      <c r="E36" s="1"/>
      <c r="F36" s="1"/>
      <c r="G36" s="26" t="s">
        <v>31</v>
      </c>
      <c r="H36" s="15">
        <f>IF(H33="","",SUM(H22-H33))</f>
        <v>186915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37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2024-06-27T07:29:42Z</cp:lastPrinted>
  <dcterms:created xsi:type="dcterms:W3CDTF">2022-08-24T05:29:34Z</dcterms:created>
  <dcterms:modified xsi:type="dcterms:W3CDTF">2024-06-27T08:21:56Z</dcterms:modified>
</cp:coreProperties>
</file>